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faltynskis\Desktop\RFS-24-77904 PRE-ETS_20232209\ADEC_Proposal\"/>
    </mc:Choice>
  </mc:AlternateContent>
  <xr:revisionPtr revIDLastSave="0" documentId="13_ncr:1_{E683A7CE-3BEE-4125-AA60-F92FC1DFB173}" xr6:coauthVersionLast="47" xr6:coauthVersionMax="47" xr10:uidLastSave="{00000000-0000-0000-0000-000000000000}"/>
  <bookViews>
    <workbookView xWindow="-120" yWindow="-120" windowWidth="29040" windowHeight="15720" xr2:uid="{00000000-000D-0000-FFFF-FFFF00000000}"/>
  </bookViews>
  <sheets>
    <sheet name="Instructions" sheetId="1" r:id="rId1"/>
    <sheet name="Cost Proposal"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2" l="1"/>
  <c r="E15" i="2"/>
  <c r="E39" i="2"/>
  <c r="D34" i="2"/>
  <c r="E20" i="2"/>
  <c r="E21" i="2"/>
  <c r="E22" i="2"/>
  <c r="E23" i="2"/>
  <c r="E24" i="2"/>
  <c r="E25" i="2"/>
  <c r="E26" i="2"/>
  <c r="E27" i="2"/>
  <c r="E28" i="2"/>
  <c r="E29" i="2"/>
  <c r="E30" i="2"/>
  <c r="E31" i="2"/>
  <c r="E32" i="2"/>
  <c r="E33" i="2"/>
  <c r="E19" i="2"/>
  <c r="E7" i="2"/>
  <c r="E9" i="2"/>
  <c r="E11" i="2"/>
  <c r="E13" i="2"/>
  <c r="E5" i="2"/>
  <c r="E14" i="2"/>
  <c r="E12" i="2"/>
  <c r="E10" i="2"/>
  <c r="E8" i="2"/>
  <c r="E6" i="2"/>
  <c r="E16" i="2" l="1"/>
  <c r="E34" i="2"/>
  <c r="E38" i="2" l="1"/>
  <c r="E40" i="2" s="1"/>
</calcChain>
</file>

<file path=xl/sharedStrings.xml><?xml version="1.0" encoding="utf-8"?>
<sst xmlns="http://schemas.openxmlformats.org/spreadsheetml/2006/main" count="52" uniqueCount="50">
  <si>
    <t>RFI 20-039 - Pre-Employment Transition Services (PRE-ETS) Required Activities for Students with Disabilities</t>
  </si>
  <si>
    <t>Cost Proposal Template, Attachment C</t>
  </si>
  <si>
    <t>Instructions</t>
  </si>
  <si>
    <t xml:space="preserve">Please complete the cost proposal by populating ALL of the unlocked yellow shaded cells on the following sheet. Some cells will auto-populate; do not alter formulas. Any unnecessary changes to the cost proposal or formulas may be grounds for disqualification.  Proposing fees in any manner other than what is requested or attaching caveats to pricing may put your proposal at risk. 
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t>
  </si>
  <si>
    <t>All prices will be considered firm/fixed for the life of this contract, including extensions.</t>
  </si>
  <si>
    <t>ATTACHMENT C - COST PROPOSAL</t>
  </si>
  <si>
    <t>INDIVIDUAL  based Services (may include 1 or 2 students)</t>
  </si>
  <si>
    <t>Unit Rate (per hour)</t>
  </si>
  <si>
    <t>Projected Number of Students Served</t>
  </si>
  <si>
    <t>Total Cost (Unit Rate x Number of Units x Number of Students)</t>
  </si>
  <si>
    <r>
      <t xml:space="preserve">Counseling on opportunities for enrollment in post-secondary training - </t>
    </r>
    <r>
      <rPr>
        <b/>
        <sz val="11"/>
        <color theme="1"/>
        <rFont val="Calibri"/>
        <family val="2"/>
      </rPr>
      <t>2 Students</t>
    </r>
  </si>
  <si>
    <r>
      <t>Counseling on opportunities for enrollment in post-secondary training -</t>
    </r>
    <r>
      <rPr>
        <b/>
        <sz val="11"/>
        <color theme="1"/>
        <rFont val="Calibri"/>
        <family val="2"/>
      </rPr>
      <t xml:space="preserve"> 1 Student</t>
    </r>
  </si>
  <si>
    <r>
      <t xml:space="preserve">Job Exploration Counseling - </t>
    </r>
    <r>
      <rPr>
        <b/>
        <sz val="11"/>
        <color theme="1"/>
        <rFont val="Calibri"/>
        <family val="2"/>
      </rPr>
      <t>2 Students</t>
    </r>
  </si>
  <si>
    <r>
      <t xml:space="preserve">Job Exploration Counseling - </t>
    </r>
    <r>
      <rPr>
        <b/>
        <sz val="11"/>
        <color theme="1"/>
        <rFont val="Calibri"/>
        <family val="2"/>
      </rPr>
      <t>1 Student</t>
    </r>
  </si>
  <si>
    <r>
      <t xml:space="preserve">Workplace readiness training - </t>
    </r>
    <r>
      <rPr>
        <b/>
        <sz val="11"/>
        <color theme="1"/>
        <rFont val="Calibri"/>
        <family val="2"/>
      </rPr>
      <t>1 Student</t>
    </r>
  </si>
  <si>
    <r>
      <t xml:space="preserve">Workplace readiness training - </t>
    </r>
    <r>
      <rPr>
        <b/>
        <sz val="11"/>
        <color theme="1"/>
        <rFont val="Calibri"/>
        <family val="2"/>
      </rPr>
      <t>2 Students</t>
    </r>
  </si>
  <si>
    <r>
      <t xml:space="preserve">Instruction in self-advocacy - </t>
    </r>
    <r>
      <rPr>
        <b/>
        <sz val="11"/>
        <color theme="1"/>
        <rFont val="Calibri"/>
        <family val="2"/>
      </rPr>
      <t>1 Student</t>
    </r>
  </si>
  <si>
    <r>
      <t xml:space="preserve">Instruction in self-advocacy - </t>
    </r>
    <r>
      <rPr>
        <b/>
        <sz val="11"/>
        <color theme="1"/>
        <rFont val="Calibri"/>
        <family val="2"/>
      </rPr>
      <t>2 Students</t>
    </r>
  </si>
  <si>
    <r>
      <t xml:space="preserve">Work based learning opportunity - </t>
    </r>
    <r>
      <rPr>
        <b/>
        <sz val="11"/>
        <color theme="1"/>
        <rFont val="Calibri"/>
        <family val="2"/>
      </rPr>
      <t>1 Student</t>
    </r>
  </si>
  <si>
    <r>
      <t xml:space="preserve">Work based learning opportunity - </t>
    </r>
    <r>
      <rPr>
        <b/>
        <sz val="11"/>
        <color theme="1"/>
        <rFont val="Calibri"/>
        <family val="2"/>
      </rPr>
      <t>2 Students</t>
    </r>
  </si>
  <si>
    <r>
      <t xml:space="preserve">Pre-ETS in a GROUP Setting - </t>
    </r>
    <r>
      <rPr>
        <b/>
        <i/>
        <sz val="11"/>
        <color theme="1"/>
        <rFont val="Calibri"/>
        <family val="2"/>
      </rPr>
      <t>respondent may submit multiple unit rates for each activity, based on group size</t>
    </r>
  </si>
  <si>
    <t>Hourly Rate (i.e., cost per student per hour)</t>
  </si>
  <si>
    <t>Total Cost (Hourly Rate x Number of Units x Number of Students)</t>
  </si>
  <si>
    <r>
      <t xml:space="preserve">Counseling on opportunities for enrollment in post-secondary training </t>
    </r>
    <r>
      <rPr>
        <b/>
        <i/>
        <sz val="11"/>
        <color theme="1"/>
        <rFont val="Calibri"/>
        <family val="2"/>
      </rPr>
      <t>Rate A (3 -7 students per group)</t>
    </r>
  </si>
  <si>
    <r>
      <t xml:space="preserve">Job Exploration Counseling </t>
    </r>
    <r>
      <rPr>
        <b/>
        <i/>
        <sz val="11"/>
        <color theme="1"/>
        <rFont val="Calibri"/>
        <family val="2"/>
      </rPr>
      <t>Rate A (3 -7 students per group)</t>
    </r>
  </si>
  <si>
    <r>
      <t xml:space="preserve">Workplace readiness training </t>
    </r>
    <r>
      <rPr>
        <b/>
        <i/>
        <sz val="11"/>
        <color theme="1"/>
        <rFont val="Calibri"/>
        <family val="2"/>
      </rPr>
      <t>Rate A (3 -7 students per group)</t>
    </r>
  </si>
  <si>
    <r>
      <t xml:space="preserve">Instruction in self-advocacy </t>
    </r>
    <r>
      <rPr>
        <b/>
        <i/>
        <sz val="11"/>
        <color theme="1"/>
        <rFont val="Calibri"/>
        <family val="2"/>
      </rPr>
      <t>Rate A (3 -7 students per group)</t>
    </r>
  </si>
  <si>
    <r>
      <t xml:space="preserve">Work based learning opportunity </t>
    </r>
    <r>
      <rPr>
        <b/>
        <i/>
        <sz val="11"/>
        <color theme="1"/>
        <rFont val="Calibri"/>
        <family val="2"/>
      </rPr>
      <t>Rate A (3 -7 students per group)</t>
    </r>
  </si>
  <si>
    <r>
      <t xml:space="preserve">Work based learning opportunity </t>
    </r>
    <r>
      <rPr>
        <b/>
        <i/>
        <sz val="11"/>
        <color theme="1"/>
        <rFont val="Calibri"/>
        <family val="2"/>
      </rPr>
      <t>Rate B (8 -15 students per group</t>
    </r>
  </si>
  <si>
    <r>
      <t xml:space="preserve">Instruction in self-advocacy </t>
    </r>
    <r>
      <rPr>
        <b/>
        <i/>
        <sz val="11"/>
        <color theme="1"/>
        <rFont val="Calibri"/>
        <family val="2"/>
      </rPr>
      <t>Rate B (8 -15 students per group</t>
    </r>
  </si>
  <si>
    <r>
      <t xml:space="preserve">Workplace readiness training </t>
    </r>
    <r>
      <rPr>
        <b/>
        <i/>
        <sz val="11"/>
        <color theme="1"/>
        <rFont val="Calibri"/>
        <family val="2"/>
      </rPr>
      <t>Rate B (8 -15 students per group</t>
    </r>
  </si>
  <si>
    <r>
      <t xml:space="preserve">Counseling on opportunities for enrollment in post-secondary training </t>
    </r>
    <r>
      <rPr>
        <b/>
        <i/>
        <sz val="11"/>
        <color theme="1"/>
        <rFont val="Calibri"/>
        <family val="2"/>
      </rPr>
      <t>Rate B (8 -15 students per group</t>
    </r>
  </si>
  <si>
    <r>
      <t xml:space="preserve">Job Exploration Counseling </t>
    </r>
    <r>
      <rPr>
        <b/>
        <i/>
        <sz val="11"/>
        <color theme="1"/>
        <rFont val="Calibri"/>
        <family val="2"/>
      </rPr>
      <t>Rate B (8 -15 students per group</t>
    </r>
  </si>
  <si>
    <r>
      <t xml:space="preserve">Work based learning opportunity </t>
    </r>
    <r>
      <rPr>
        <b/>
        <i/>
        <sz val="11"/>
        <color theme="1"/>
        <rFont val="Calibri"/>
        <family val="2"/>
      </rPr>
      <t>Rate C (16 + students per group)</t>
    </r>
  </si>
  <si>
    <r>
      <t xml:space="preserve">Instruction in self-advocacy </t>
    </r>
    <r>
      <rPr>
        <b/>
        <i/>
        <sz val="11"/>
        <color theme="1"/>
        <rFont val="Calibri"/>
        <family val="2"/>
      </rPr>
      <t>Rate C (16 + students per group)</t>
    </r>
  </si>
  <si>
    <r>
      <t xml:space="preserve">Workplace readiness training </t>
    </r>
    <r>
      <rPr>
        <b/>
        <i/>
        <sz val="11"/>
        <color theme="1"/>
        <rFont val="Calibri"/>
        <family val="2"/>
      </rPr>
      <t>Rate C (16 + students per group)</t>
    </r>
  </si>
  <si>
    <r>
      <t xml:space="preserve">Counseling on opportunities for enrollment in post-secondary training </t>
    </r>
    <r>
      <rPr>
        <b/>
        <i/>
        <sz val="11"/>
        <color theme="1"/>
        <rFont val="Calibri"/>
        <family val="2"/>
      </rPr>
      <t>Rate C (16 + students per group)</t>
    </r>
  </si>
  <si>
    <r>
      <t xml:space="preserve">Job Exploration Counseling </t>
    </r>
    <r>
      <rPr>
        <b/>
        <i/>
        <sz val="11"/>
        <color theme="1"/>
        <rFont val="Calibri"/>
        <family val="2"/>
      </rPr>
      <t>Rate C (16 + students per group)</t>
    </r>
  </si>
  <si>
    <t>Totals</t>
  </si>
  <si>
    <t>Total Unduplicated Students</t>
  </si>
  <si>
    <t xml:space="preserve">Enter projected total of unduplicated student count, which will differ from totals  calculated above. </t>
  </si>
  <si>
    <t>Total Proposed Cost</t>
  </si>
  <si>
    <t>Total Projected number of unduplicated students</t>
  </si>
  <si>
    <t>Average cost per student</t>
  </si>
  <si>
    <t>*Number of Hours Per Individual Student (i.e., average total hours each individual student will receive over the 2 year contract period)</t>
  </si>
  <si>
    <t>Number of Hours Per Student (i.e., average total hours each individual student will receive over the 2 year contract period.)</t>
  </si>
  <si>
    <r>
      <rPr>
        <b/>
        <sz val="12"/>
        <color theme="1"/>
        <rFont val="Calibri"/>
        <family val="2"/>
      </rPr>
      <t>Examples</t>
    </r>
    <r>
      <rPr>
        <sz val="11"/>
        <color theme="1"/>
        <rFont val="Calibri"/>
        <family val="2"/>
      </rPr>
      <t xml:space="preserve">
*if your group session is 2 hours (regardless of group size) and you expect students to participate in only 1 session for the 2 hours, you would enter 2 in row C under group services. 
*if your group session is 2 hours (regardless of group size) and you expect students to participate in 10 sessions for the 2 hours, you would enter 20 in row C under group services. 
*if your group session is 2 hours (regardless of group size) and you expect some students to participate in only 1 session and others to participate in up to 10 sessions, you will need to estimate an average per student and enter that in row C.</t>
    </r>
  </si>
  <si>
    <t>Work based learning - Stipends - average per hour</t>
  </si>
  <si>
    <r>
      <t xml:space="preserve">PLEASE NOTE - THE COST PROPOSAL SHOULD BE REFLECTIVE ONLY OF THE PREFERRED COUNTIES AND SCHOOLS AS DESCRIBED IN SCOPE OF WORK. DO NOT INCLUDE COSTS PERTAINING TO SERVING SECONDARY LISTING OF ALTERNATE COUNTIES AND SCHOOLS. BRS MAY REQUEST THIS INFORMATION AT A LATER TIME IF APPLICABLE.
Estimated pricing figures, number of hours, and projected number of students must reflect a two year, initial term.                                                     </t>
    </r>
    <r>
      <rPr>
        <b/>
        <sz val="14"/>
        <color theme="1"/>
        <rFont val="Calibri"/>
        <family val="2"/>
      </rPr>
      <t xml:space="preserve">PLEASE NOTE - $60.00 AN HOUR IS A SET PRICE AND IS WHAT WILL BE PAID PER HOUR. PLEAE COMPLETE THE COST PROPOSAL YELLOW HIGHLIGHTED FIELDS.  THE COST PROPOSAL WILL NOT BE SCORED. THE PROJECTED NUMBER OF HOURS PER STUDENTS  AND WILL THE PROJECTED NUMBER OF STUDENTS WILL BE USED FOR CONTRACTING PURPOSES. </t>
    </r>
    <r>
      <rPr>
        <sz val="11"/>
        <color theme="1"/>
        <rFont val="Calibri"/>
        <family val="2"/>
      </rPr>
      <t xml:space="preserve">
Complete ALL yellow shaded cells below. Please note that some cells are locked and some cells will auto-calculate. Please do not alter calculation formulas.
</t>
    </r>
    <r>
      <rPr>
        <b/>
        <sz val="11"/>
        <color theme="1"/>
        <rFont val="Calibri"/>
        <family val="2"/>
      </rPr>
      <t>Note: for individual based services, the hourly rate should be the same regardless of whether 1 or 2 students participates. They are separated here in order to obtain a better approximation of total unduplicated students.</t>
    </r>
  </si>
  <si>
    <t xml:space="preserve">RFS-24-77904- Division of Disability and Rehabilitative Services Pre-ETS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</si>
</sst>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font>
    <font>
      <sz val="11"/>
      <color theme="1"/>
      <name val="Calibri"/>
      <family val="2"/>
    </font>
    <font>
      <b/>
      <sz val="11"/>
      <color theme="1"/>
      <name val="Calibri"/>
      <family val="2"/>
    </font>
    <font>
      <b/>
      <sz val="14"/>
      <color theme="1"/>
      <name val="Calibri"/>
      <family val="2"/>
      <scheme val="minor"/>
    </font>
    <font>
      <b/>
      <sz val="11"/>
      <color theme="1"/>
      <name val="Calibri"/>
      <family val="2"/>
      <scheme val="minor"/>
    </font>
    <font>
      <b/>
      <sz val="11"/>
      <name val="Arial"/>
      <family val="2"/>
    </font>
    <font>
      <b/>
      <sz val="10"/>
      <name val="Arial"/>
      <family val="2"/>
    </font>
    <font>
      <b/>
      <sz val="12"/>
      <color theme="1"/>
      <name val="Calibri"/>
      <family val="2"/>
    </font>
    <font>
      <b/>
      <sz val="14"/>
      <color theme="1"/>
      <name val="Calibri"/>
      <family val="2"/>
    </font>
    <font>
      <b/>
      <i/>
      <sz val="11"/>
      <color theme="1"/>
      <name val="Calibri"/>
      <family val="2"/>
    </font>
    <font>
      <b/>
      <sz val="11"/>
      <color rgb="FFFF0000"/>
      <name val="Calibri"/>
      <family val="2"/>
    </font>
    <font>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0" fontId="3" fillId="0" borderId="0" xfId="0" applyFont="1" applyAlignment="1">
      <alignment wrapText="1"/>
    </xf>
    <xf numFmtId="0" fontId="0" fillId="0" borderId="0" xfId="0" applyAlignment="1">
      <alignment wrapText="1"/>
    </xf>
    <xf numFmtId="0" fontId="0" fillId="0" borderId="6" xfId="0" applyBorder="1" applyAlignment="1">
      <alignment wrapText="1"/>
    </xf>
    <xf numFmtId="0" fontId="0" fillId="0" borderId="7" xfId="0" applyBorder="1" applyAlignment="1">
      <alignment wrapText="1"/>
    </xf>
    <xf numFmtId="0" fontId="0" fillId="0" borderId="0" xfId="0" applyAlignment="1">
      <alignment horizontal="left" wrapText="1"/>
    </xf>
    <xf numFmtId="0" fontId="0" fillId="2" borderId="8" xfId="0" applyFill="1" applyBorder="1"/>
    <xf numFmtId="0" fontId="0" fillId="2" borderId="9" xfId="0" applyFill="1" applyBorder="1"/>
    <xf numFmtId="0" fontId="5" fillId="2" borderId="9" xfId="0" applyFont="1" applyFill="1" applyBorder="1" applyAlignment="1" applyProtection="1">
      <alignment horizontal="left"/>
      <protection hidden="1"/>
    </xf>
    <xf numFmtId="0" fontId="0" fillId="2" borderId="10" xfId="0" applyFill="1" applyBorder="1"/>
    <xf numFmtId="0" fontId="2" fillId="0" borderId="7" xfId="0" applyFont="1" applyBorder="1" applyAlignment="1">
      <alignment horizontal="center" vertical="center" wrapText="1"/>
    </xf>
    <xf numFmtId="44" fontId="0" fillId="3" borderId="7" xfId="1" applyFont="1" applyFill="1" applyBorder="1" applyAlignment="1">
      <alignment wrapText="1"/>
    </xf>
    <xf numFmtId="0" fontId="0" fillId="5" borderId="7" xfId="0" applyFill="1" applyBorder="1" applyAlignment="1">
      <alignment wrapText="1"/>
    </xf>
    <xf numFmtId="0" fontId="0" fillId="5" borderId="4" xfId="0" applyFill="1" applyBorder="1" applyAlignment="1">
      <alignment wrapText="1"/>
    </xf>
    <xf numFmtId="0" fontId="2" fillId="4" borderId="7" xfId="0" applyFont="1" applyFill="1" applyBorder="1" applyAlignment="1">
      <alignment wrapText="1"/>
    </xf>
    <xf numFmtId="44" fontId="0" fillId="3" borderId="4" xfId="1" applyFont="1" applyFill="1" applyBorder="1" applyAlignment="1">
      <alignment wrapText="1"/>
    </xf>
    <xf numFmtId="44" fontId="0" fillId="5" borderId="7" xfId="0" applyNumberFormat="1" applyFill="1" applyBorder="1" applyAlignment="1">
      <alignment wrapText="1"/>
    </xf>
    <xf numFmtId="44" fontId="0" fillId="5" borderId="4" xfId="0" applyNumberFormat="1" applyFill="1" applyBorder="1" applyAlignment="1">
      <alignment wrapText="1"/>
    </xf>
    <xf numFmtId="0" fontId="10" fillId="0" borderId="7" xfId="0" applyFont="1" applyBorder="1" applyAlignment="1">
      <alignment vertical="center" wrapText="1"/>
    </xf>
    <xf numFmtId="44" fontId="0" fillId="5" borderId="7" xfId="1" applyFont="1" applyFill="1" applyBorder="1" applyAlignment="1">
      <alignment wrapText="1"/>
    </xf>
    <xf numFmtId="0" fontId="2" fillId="0" borderId="7" xfId="0" applyFont="1" applyBorder="1" applyAlignment="1">
      <alignment wrapText="1"/>
    </xf>
    <xf numFmtId="0" fontId="0" fillId="3" borderId="7" xfId="0" applyFill="1" applyBorder="1" applyAlignment="1" applyProtection="1">
      <alignment wrapText="1"/>
      <protection locked="0"/>
    </xf>
    <xf numFmtId="0" fontId="0" fillId="3" borderId="4" xfId="0" applyFill="1" applyBorder="1" applyAlignment="1" applyProtection="1">
      <alignment wrapText="1"/>
      <protection locked="0"/>
    </xf>
    <xf numFmtId="0" fontId="11" fillId="3" borderId="7" xfId="0" applyFont="1" applyFill="1" applyBorder="1" applyAlignment="1" applyProtection="1">
      <alignment wrapText="1"/>
      <protection locked="0"/>
    </xf>
    <xf numFmtId="44" fontId="0" fillId="0" borderId="7" xfId="1" applyFont="1" applyFill="1" applyBorder="1" applyAlignment="1" applyProtection="1">
      <alignment wrapText="1"/>
      <protection locked="0"/>
    </xf>
    <xf numFmtId="0" fontId="0" fillId="0" borderId="11" xfId="0" applyBorder="1" applyAlignment="1">
      <alignment horizontal="left" wrapText="1"/>
    </xf>
    <xf numFmtId="0" fontId="0" fillId="0" borderId="0" xfId="0" applyAlignment="1">
      <alignment horizontal="lef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2" borderId="4" xfId="0"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0" fontId="4" fillId="0" borderId="0" xfId="0" applyFont="1" applyAlignment="1">
      <alignment horizontal="center"/>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6" fillId="3" borderId="10" xfId="0" applyFont="1" applyFill="1" applyBorder="1" applyAlignment="1">
      <alignment horizontal="center" vertical="top" wrapText="1"/>
    </xf>
    <xf numFmtId="0" fontId="0" fillId="4" borderId="7" xfId="0" applyFill="1" applyBorder="1" applyAlignment="1">
      <alignment vertical="top" wrapText="1"/>
    </xf>
    <xf numFmtId="0" fontId="0" fillId="0" borderId="7" xfId="0" applyBorder="1" applyAlignment="1">
      <alignment wrapText="1"/>
    </xf>
    <xf numFmtId="0" fontId="0" fillId="6" borderId="7" xfId="0" applyFill="1" applyBorder="1" applyAlignment="1">
      <alignment wrapText="1"/>
    </xf>
    <xf numFmtId="0" fontId="0" fillId="6" borderId="7" xfId="0" applyFill="1" applyBorder="1" applyAlignment="1">
      <alignment horizontal="center" wrapText="1"/>
    </xf>
    <xf numFmtId="0" fontId="2" fillId="0" borderId="7" xfId="0" applyFont="1" applyBorder="1" applyAlignment="1">
      <alignment wrapText="1"/>
    </xf>
    <xf numFmtId="0" fontId="0" fillId="6" borderId="12" xfId="0" applyFill="1" applyBorder="1" applyAlignment="1">
      <alignment wrapText="1"/>
    </xf>
    <xf numFmtId="0" fontId="8" fillId="0" borderId="7" xfId="0" applyFont="1" applyBorder="1" applyAlignment="1">
      <alignment horizontal="center" wrapText="1"/>
    </xf>
    <xf numFmtId="0" fontId="7" fillId="0" borderId="7" xfId="0" applyFont="1" applyBorder="1" applyAlignment="1">
      <alignment horizontal="center" wrapText="1"/>
    </xf>
    <xf numFmtId="0" fontId="0" fillId="7" borderId="7" xfId="0" applyFill="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tabSelected="1" workbookViewId="0">
      <selection activeCell="D26" sqref="D26"/>
    </sheetView>
  </sheetViews>
  <sheetFormatPr defaultRowHeight="15" x14ac:dyDescent="0.25"/>
  <cols>
    <col min="3" max="3" width="13.5703125" customWidth="1"/>
    <col min="259" max="259" width="13.5703125" customWidth="1"/>
    <col min="515" max="515" width="13.5703125" customWidth="1"/>
    <col min="771" max="771" width="13.5703125" customWidth="1"/>
    <col min="1027" max="1027" width="13.5703125" customWidth="1"/>
    <col min="1283" max="1283" width="13.5703125" customWidth="1"/>
    <col min="1539" max="1539" width="13.5703125" customWidth="1"/>
    <col min="1795" max="1795" width="13.5703125" customWidth="1"/>
    <col min="2051" max="2051" width="13.5703125" customWidth="1"/>
    <col min="2307" max="2307" width="13.5703125" customWidth="1"/>
    <col min="2563" max="2563" width="13.5703125" customWidth="1"/>
    <col min="2819" max="2819" width="13.5703125" customWidth="1"/>
    <col min="3075" max="3075" width="13.5703125" customWidth="1"/>
    <col min="3331" max="3331" width="13.5703125" customWidth="1"/>
    <col min="3587" max="3587" width="13.5703125" customWidth="1"/>
    <col min="3843" max="3843" width="13.5703125" customWidth="1"/>
    <col min="4099" max="4099" width="13.5703125" customWidth="1"/>
    <col min="4355" max="4355" width="13.5703125" customWidth="1"/>
    <col min="4611" max="4611" width="13.5703125" customWidth="1"/>
    <col min="4867" max="4867" width="13.5703125" customWidth="1"/>
    <col min="5123" max="5123" width="13.5703125" customWidth="1"/>
    <col min="5379" max="5379" width="13.5703125" customWidth="1"/>
    <col min="5635" max="5635" width="13.5703125" customWidth="1"/>
    <col min="5891" max="5891" width="13.5703125" customWidth="1"/>
    <col min="6147" max="6147" width="13.5703125" customWidth="1"/>
    <col min="6403" max="6403" width="13.5703125" customWidth="1"/>
    <col min="6659" max="6659" width="13.5703125" customWidth="1"/>
    <col min="6915" max="6915" width="13.5703125" customWidth="1"/>
    <col min="7171" max="7171" width="13.5703125" customWidth="1"/>
    <col min="7427" max="7427" width="13.5703125" customWidth="1"/>
    <col min="7683" max="7683" width="13.5703125" customWidth="1"/>
    <col min="7939" max="7939" width="13.5703125" customWidth="1"/>
    <col min="8195" max="8195" width="13.5703125" customWidth="1"/>
    <col min="8451" max="8451" width="13.5703125" customWidth="1"/>
    <col min="8707" max="8707" width="13.5703125" customWidth="1"/>
    <col min="8963" max="8963" width="13.5703125" customWidth="1"/>
    <col min="9219" max="9219" width="13.5703125" customWidth="1"/>
    <col min="9475" max="9475" width="13.5703125" customWidth="1"/>
    <col min="9731" max="9731" width="13.5703125" customWidth="1"/>
    <col min="9987" max="9987" width="13.5703125" customWidth="1"/>
    <col min="10243" max="10243" width="13.5703125" customWidth="1"/>
    <col min="10499" max="10499" width="13.5703125" customWidth="1"/>
    <col min="10755" max="10755" width="13.5703125" customWidth="1"/>
    <col min="11011" max="11011" width="13.5703125" customWidth="1"/>
    <col min="11267" max="11267" width="13.5703125" customWidth="1"/>
    <col min="11523" max="11523" width="13.5703125" customWidth="1"/>
    <col min="11779" max="11779" width="13.5703125" customWidth="1"/>
    <col min="12035" max="12035" width="13.5703125" customWidth="1"/>
    <col min="12291" max="12291" width="13.5703125" customWidth="1"/>
    <col min="12547" max="12547" width="13.5703125" customWidth="1"/>
    <col min="12803" max="12803" width="13.5703125" customWidth="1"/>
    <col min="13059" max="13059" width="13.5703125" customWidth="1"/>
    <col min="13315" max="13315" width="13.5703125" customWidth="1"/>
    <col min="13571" max="13571" width="13.5703125" customWidth="1"/>
    <col min="13827" max="13827" width="13.5703125" customWidth="1"/>
    <col min="14083" max="14083" width="13.5703125" customWidth="1"/>
    <col min="14339" max="14339" width="13.5703125" customWidth="1"/>
    <col min="14595" max="14595" width="13.5703125" customWidth="1"/>
    <col min="14851" max="14851" width="13.5703125" customWidth="1"/>
    <col min="15107" max="15107" width="13.5703125" customWidth="1"/>
    <col min="15363" max="15363" width="13.5703125" customWidth="1"/>
    <col min="15619" max="15619" width="13.5703125" customWidth="1"/>
    <col min="15875" max="15875" width="13.5703125" customWidth="1"/>
    <col min="16131" max="16131" width="13.5703125" customWidth="1"/>
  </cols>
  <sheetData>
    <row r="1" spans="1:11" ht="35.1" customHeight="1" x14ac:dyDescent="0.3">
      <c r="A1" s="27" t="s">
        <v>0</v>
      </c>
      <c r="B1" s="28"/>
      <c r="C1" s="28"/>
      <c r="D1" s="28"/>
      <c r="E1" s="28"/>
      <c r="F1" s="28"/>
      <c r="G1" s="28"/>
      <c r="H1" s="28"/>
      <c r="I1" s="29"/>
      <c r="J1" s="1"/>
      <c r="K1" s="1"/>
    </row>
    <row r="2" spans="1:11" hidden="1" x14ac:dyDescent="0.25">
      <c r="A2" s="30"/>
      <c r="B2" s="30"/>
      <c r="C2" s="30"/>
      <c r="D2" s="30"/>
      <c r="E2" s="30"/>
      <c r="F2" s="30"/>
      <c r="G2" s="30"/>
      <c r="H2" s="30"/>
      <c r="I2" s="30"/>
      <c r="J2" s="31"/>
      <c r="K2" s="31"/>
    </row>
    <row r="3" spans="1:11" hidden="1" x14ac:dyDescent="0.25">
      <c r="A3" s="2"/>
      <c r="B3" s="2"/>
      <c r="C3" s="2"/>
      <c r="D3" s="2"/>
      <c r="E3" s="2"/>
      <c r="F3" s="2"/>
      <c r="G3" s="2"/>
      <c r="H3" s="2"/>
      <c r="I3" s="2"/>
      <c r="J3" s="2"/>
      <c r="K3" s="2"/>
    </row>
    <row r="4" spans="1:11" hidden="1" x14ac:dyDescent="0.25">
      <c r="A4" s="2"/>
      <c r="B4" s="2"/>
      <c r="C4" s="2"/>
      <c r="D4" s="2"/>
      <c r="E4" s="2"/>
      <c r="F4" s="2"/>
      <c r="G4" s="2"/>
      <c r="H4" s="2"/>
      <c r="I4" s="2"/>
      <c r="J4" s="2"/>
      <c r="K4" s="2"/>
    </row>
    <row r="5" spans="1:11" ht="15" hidden="1" customHeight="1" x14ac:dyDescent="0.25">
      <c r="A5" s="2"/>
      <c r="B5" s="2"/>
      <c r="C5" s="2"/>
      <c r="D5" s="2"/>
      <c r="E5" s="2"/>
      <c r="F5" s="2"/>
      <c r="G5" s="2"/>
      <c r="H5" s="2"/>
      <c r="I5" s="2"/>
      <c r="J5" s="2"/>
      <c r="K5" s="2"/>
    </row>
    <row r="6" spans="1:11" ht="15" hidden="1" customHeight="1" x14ac:dyDescent="0.25">
      <c r="A6" s="2"/>
      <c r="B6" s="2"/>
      <c r="C6" s="2"/>
      <c r="D6" s="2"/>
      <c r="E6" s="2"/>
      <c r="F6" s="2"/>
      <c r="G6" s="2"/>
      <c r="H6" s="2"/>
      <c r="I6" s="2"/>
      <c r="J6" s="2"/>
      <c r="K6" s="2"/>
    </row>
    <row r="7" spans="1:11" ht="14.45" hidden="1" customHeight="1" x14ac:dyDescent="0.25">
      <c r="A7" s="3"/>
      <c r="B7" s="3"/>
      <c r="C7" s="3"/>
      <c r="D7" s="3"/>
      <c r="E7" s="3"/>
      <c r="F7" s="3"/>
      <c r="G7" s="3"/>
      <c r="H7" s="3"/>
      <c r="I7" s="3"/>
      <c r="J7" s="3"/>
      <c r="K7" s="3"/>
    </row>
    <row r="8" spans="1:11" ht="14.45" hidden="1" customHeight="1" x14ac:dyDescent="0.25">
      <c r="A8" s="4"/>
      <c r="B8" s="4"/>
      <c r="C8" s="4"/>
      <c r="D8" s="4"/>
      <c r="E8" s="4"/>
      <c r="F8" s="4"/>
      <c r="G8" s="4"/>
      <c r="H8" s="4"/>
      <c r="I8" s="4"/>
      <c r="J8" s="4"/>
      <c r="K8" s="4"/>
    </row>
    <row r="9" spans="1:11" hidden="1" x14ac:dyDescent="0.25">
      <c r="A9" s="5"/>
      <c r="B9" s="5"/>
      <c r="C9" s="5"/>
      <c r="D9" s="5"/>
      <c r="E9" s="5"/>
      <c r="F9" s="5"/>
      <c r="G9" s="5"/>
      <c r="H9" s="5"/>
      <c r="I9" s="5"/>
      <c r="J9" s="5"/>
      <c r="K9" s="5"/>
    </row>
    <row r="10" spans="1:11" hidden="1" x14ac:dyDescent="0.25">
      <c r="A10" s="5"/>
      <c r="B10" s="5"/>
      <c r="C10" s="5"/>
      <c r="D10" s="5"/>
      <c r="E10" s="5"/>
      <c r="F10" s="5"/>
      <c r="G10" s="5"/>
      <c r="H10" s="5"/>
      <c r="I10" s="5"/>
      <c r="J10" s="5"/>
      <c r="K10" s="5"/>
    </row>
    <row r="11" spans="1:11" hidden="1" x14ac:dyDescent="0.25">
      <c r="A11" s="32"/>
      <c r="B11" s="32"/>
      <c r="C11" s="32"/>
      <c r="D11" s="32"/>
      <c r="E11" s="32"/>
      <c r="F11" s="32"/>
      <c r="G11" s="32"/>
      <c r="H11" s="32"/>
      <c r="I11" s="32"/>
      <c r="J11" s="32"/>
      <c r="K11" s="32"/>
    </row>
    <row r="12" spans="1:11" ht="14.45" hidden="1" customHeight="1" x14ac:dyDescent="0.25"/>
    <row r="13" spans="1:11" ht="14.45" customHeight="1" x14ac:dyDescent="0.25"/>
    <row r="14" spans="1:11" ht="14.45" customHeight="1" x14ac:dyDescent="0.25">
      <c r="C14" s="33" t="s">
        <v>1</v>
      </c>
      <c r="D14" s="33"/>
      <c r="E14" s="33"/>
      <c r="F14" s="33"/>
      <c r="G14" s="33"/>
    </row>
    <row r="15" spans="1:11" ht="15.75" thickBot="1" x14ac:dyDescent="0.3"/>
    <row r="16" spans="1:11" ht="21" customHeight="1" thickBot="1" x14ac:dyDescent="0.3">
      <c r="B16" s="6"/>
      <c r="C16" s="7"/>
      <c r="D16" s="7"/>
      <c r="E16" s="8" t="s">
        <v>2</v>
      </c>
      <c r="F16" s="7"/>
      <c r="G16" s="7"/>
      <c r="H16" s="7"/>
      <c r="I16" s="9"/>
    </row>
    <row r="17" spans="1:11" ht="142.5" customHeight="1" thickBot="1" x14ac:dyDescent="0.3">
      <c r="B17" s="34" t="s">
        <v>3</v>
      </c>
      <c r="C17" s="35"/>
      <c r="D17" s="35"/>
      <c r="E17" s="35"/>
      <c r="F17" s="35"/>
      <c r="G17" s="35"/>
      <c r="H17" s="35"/>
      <c r="I17" s="36"/>
    </row>
    <row r="20" spans="1:11" x14ac:dyDescent="0.25">
      <c r="A20" s="25" t="s">
        <v>4</v>
      </c>
      <c r="B20" s="26"/>
      <c r="C20" s="26"/>
      <c r="D20" s="26"/>
      <c r="E20" s="26"/>
      <c r="F20" s="26"/>
      <c r="G20" s="26"/>
      <c r="H20" s="26"/>
      <c r="I20" s="26"/>
      <c r="J20" s="26"/>
      <c r="K20" s="26"/>
    </row>
  </sheetData>
  <mergeCells count="6">
    <mergeCell ref="A20:K20"/>
    <mergeCell ref="A1:I1"/>
    <mergeCell ref="A2:K2"/>
    <mergeCell ref="A11:K11"/>
    <mergeCell ref="C14:G14"/>
    <mergeCell ref="B17: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9"/>
  <sheetViews>
    <sheetView topLeftCell="A30" workbookViewId="0">
      <selection activeCell="F29" sqref="F29"/>
    </sheetView>
  </sheetViews>
  <sheetFormatPr defaultColWidth="9.140625" defaultRowHeight="15" x14ac:dyDescent="0.25"/>
  <cols>
    <col min="1" max="1" width="26.28515625" style="2" customWidth="1"/>
    <col min="2" max="4" width="23.85546875" style="2" customWidth="1"/>
    <col min="5" max="5" width="43.85546875" style="2" customWidth="1"/>
    <col min="6" max="16384" width="9.140625" style="2"/>
  </cols>
  <sheetData>
    <row r="1" spans="1:5" ht="18.75" x14ac:dyDescent="0.3">
      <c r="A1" s="43" t="s">
        <v>5</v>
      </c>
      <c r="B1" s="43"/>
      <c r="C1" s="43"/>
      <c r="D1" s="43"/>
      <c r="E1" s="43"/>
    </row>
    <row r="2" spans="1:5" ht="15.75" x14ac:dyDescent="0.25">
      <c r="A2" s="44" t="s">
        <v>49</v>
      </c>
      <c r="B2" s="44"/>
      <c r="C2" s="44"/>
      <c r="D2" s="44"/>
      <c r="E2" s="44"/>
    </row>
    <row r="3" spans="1:5" ht="219.75" customHeight="1" x14ac:dyDescent="0.25">
      <c r="A3" s="45" t="s">
        <v>48</v>
      </c>
      <c r="B3" s="45"/>
      <c r="C3" s="45"/>
      <c r="D3" s="45"/>
      <c r="E3" s="45"/>
    </row>
    <row r="4" spans="1:5" ht="90" x14ac:dyDescent="0.25">
      <c r="A4" s="10" t="s">
        <v>6</v>
      </c>
      <c r="B4" s="10" t="s">
        <v>7</v>
      </c>
      <c r="C4" s="10" t="s">
        <v>45</v>
      </c>
      <c r="D4" s="10" t="s">
        <v>8</v>
      </c>
      <c r="E4" s="10" t="s">
        <v>9</v>
      </c>
    </row>
    <row r="5" spans="1:5" ht="30" x14ac:dyDescent="0.25">
      <c r="A5" s="4" t="s">
        <v>13</v>
      </c>
      <c r="B5" s="24">
        <v>60</v>
      </c>
      <c r="C5" s="21">
        <v>18</v>
      </c>
      <c r="D5" s="21">
        <v>75</v>
      </c>
      <c r="E5" s="11">
        <f>B5*C5*D5</f>
        <v>81000</v>
      </c>
    </row>
    <row r="6" spans="1:5" ht="30" x14ac:dyDescent="0.25">
      <c r="A6" s="4" t="s">
        <v>12</v>
      </c>
      <c r="B6" s="24">
        <v>60</v>
      </c>
      <c r="C6" s="21">
        <v>18</v>
      </c>
      <c r="D6" s="21">
        <v>75</v>
      </c>
      <c r="E6" s="11">
        <f t="shared" ref="E6:E15" si="0">B6*C6*D6</f>
        <v>81000</v>
      </c>
    </row>
    <row r="7" spans="1:5" ht="64.5" customHeight="1" x14ac:dyDescent="0.25">
      <c r="A7" s="4" t="s">
        <v>11</v>
      </c>
      <c r="B7" s="24">
        <v>60</v>
      </c>
      <c r="C7" s="21">
        <v>18</v>
      </c>
      <c r="D7" s="21">
        <v>50</v>
      </c>
      <c r="E7" s="11">
        <f t="shared" si="0"/>
        <v>54000</v>
      </c>
    </row>
    <row r="8" spans="1:5" ht="67.5" customHeight="1" x14ac:dyDescent="0.25">
      <c r="A8" s="4" t="s">
        <v>10</v>
      </c>
      <c r="B8" s="24">
        <v>60</v>
      </c>
      <c r="C8" s="21">
        <v>12</v>
      </c>
      <c r="D8" s="21">
        <v>25</v>
      </c>
      <c r="E8" s="11">
        <f t="shared" si="0"/>
        <v>18000</v>
      </c>
    </row>
    <row r="9" spans="1:5" ht="30" x14ac:dyDescent="0.25">
      <c r="A9" s="4" t="s">
        <v>14</v>
      </c>
      <c r="B9" s="24">
        <v>60</v>
      </c>
      <c r="C9" s="21">
        <v>10</v>
      </c>
      <c r="D9" s="21">
        <v>100</v>
      </c>
      <c r="E9" s="11">
        <f t="shared" si="0"/>
        <v>60000</v>
      </c>
    </row>
    <row r="10" spans="1:5" ht="30" x14ac:dyDescent="0.25">
      <c r="A10" s="4" t="s">
        <v>15</v>
      </c>
      <c r="B10" s="24">
        <v>60</v>
      </c>
      <c r="C10" s="21">
        <v>10</v>
      </c>
      <c r="D10" s="21">
        <v>100</v>
      </c>
      <c r="E10" s="11">
        <f t="shared" si="0"/>
        <v>60000</v>
      </c>
    </row>
    <row r="11" spans="1:5" ht="30" x14ac:dyDescent="0.25">
      <c r="A11" s="4" t="s">
        <v>16</v>
      </c>
      <c r="B11" s="24">
        <v>60</v>
      </c>
      <c r="C11" s="21">
        <v>12</v>
      </c>
      <c r="D11" s="21">
        <v>100</v>
      </c>
      <c r="E11" s="11">
        <f t="shared" si="0"/>
        <v>72000</v>
      </c>
    </row>
    <row r="12" spans="1:5" ht="30" x14ac:dyDescent="0.25">
      <c r="A12" s="4" t="s">
        <v>17</v>
      </c>
      <c r="B12" s="24">
        <v>60</v>
      </c>
      <c r="C12" s="21">
        <v>12</v>
      </c>
      <c r="D12" s="21">
        <v>100</v>
      </c>
      <c r="E12" s="11">
        <f t="shared" si="0"/>
        <v>72000</v>
      </c>
    </row>
    <row r="13" spans="1:5" ht="30" x14ac:dyDescent="0.25">
      <c r="A13" s="4" t="s">
        <v>18</v>
      </c>
      <c r="B13" s="24">
        <v>60</v>
      </c>
      <c r="C13" s="21">
        <v>10</v>
      </c>
      <c r="D13" s="21">
        <v>100</v>
      </c>
      <c r="E13" s="11">
        <f t="shared" si="0"/>
        <v>60000</v>
      </c>
    </row>
    <row r="14" spans="1:5" ht="30" x14ac:dyDescent="0.25">
      <c r="A14" s="4" t="s">
        <v>19</v>
      </c>
      <c r="B14" s="24">
        <v>60</v>
      </c>
      <c r="C14" s="21">
        <v>10</v>
      </c>
      <c r="D14" s="21">
        <v>100</v>
      </c>
      <c r="E14" s="11">
        <f t="shared" si="0"/>
        <v>60000</v>
      </c>
    </row>
    <row r="15" spans="1:5" ht="30" x14ac:dyDescent="0.25">
      <c r="A15" s="4" t="s">
        <v>47</v>
      </c>
      <c r="B15" s="11">
        <v>12</v>
      </c>
      <c r="C15" s="21">
        <v>120</v>
      </c>
      <c r="D15" s="22">
        <v>50</v>
      </c>
      <c r="E15" s="15">
        <f t="shared" si="0"/>
        <v>72000</v>
      </c>
    </row>
    <row r="16" spans="1:5" x14ac:dyDescent="0.25">
      <c r="A16" s="41" t="s">
        <v>38</v>
      </c>
      <c r="B16" s="38"/>
      <c r="C16" s="38"/>
      <c r="D16" s="13">
        <f>SUM(D5:D15)</f>
        <v>875</v>
      </c>
      <c r="E16" s="17">
        <f>SUM(E5:E15)</f>
        <v>690000</v>
      </c>
    </row>
    <row r="17" spans="1:5" x14ac:dyDescent="0.25">
      <c r="A17" s="40"/>
      <c r="B17" s="40"/>
      <c r="C17" s="40"/>
      <c r="D17" s="40"/>
      <c r="E17" s="40"/>
    </row>
    <row r="18" spans="1:5" ht="90" x14ac:dyDescent="0.25">
      <c r="A18" s="20" t="s">
        <v>20</v>
      </c>
      <c r="B18" s="20" t="s">
        <v>21</v>
      </c>
      <c r="C18" s="14" t="s">
        <v>44</v>
      </c>
      <c r="D18" s="14" t="s">
        <v>8</v>
      </c>
      <c r="E18" s="20" t="s">
        <v>22</v>
      </c>
    </row>
    <row r="19" spans="1:5" ht="45" x14ac:dyDescent="0.25">
      <c r="A19" s="2" t="s">
        <v>24</v>
      </c>
      <c r="B19" s="11">
        <v>20</v>
      </c>
      <c r="C19" s="21">
        <v>20</v>
      </c>
      <c r="D19" s="21">
        <v>200</v>
      </c>
      <c r="E19" s="11">
        <f>B19*C19*D19</f>
        <v>80000</v>
      </c>
    </row>
    <row r="20" spans="1:5" ht="45" x14ac:dyDescent="0.25">
      <c r="A20" s="2" t="s">
        <v>32</v>
      </c>
      <c r="B20" s="11">
        <v>15</v>
      </c>
      <c r="C20" s="21">
        <v>0</v>
      </c>
      <c r="D20" s="21">
        <v>0</v>
      </c>
      <c r="E20" s="11">
        <f t="shared" ref="E20:E33" si="1">B20*C20*D20</f>
        <v>0</v>
      </c>
    </row>
    <row r="21" spans="1:5" ht="45" x14ac:dyDescent="0.25">
      <c r="A21" s="2" t="s">
        <v>37</v>
      </c>
      <c r="B21" s="11">
        <v>10</v>
      </c>
      <c r="C21" s="21">
        <v>0</v>
      </c>
      <c r="D21" s="21">
        <v>0</v>
      </c>
      <c r="E21" s="11">
        <f t="shared" si="1"/>
        <v>0</v>
      </c>
    </row>
    <row r="22" spans="1:5" ht="75" x14ac:dyDescent="0.25">
      <c r="A22" s="2" t="s">
        <v>23</v>
      </c>
      <c r="B22" s="11">
        <v>20</v>
      </c>
      <c r="C22" s="21">
        <v>12</v>
      </c>
      <c r="D22" s="21">
        <v>175</v>
      </c>
      <c r="E22" s="11">
        <f t="shared" si="1"/>
        <v>42000</v>
      </c>
    </row>
    <row r="23" spans="1:5" ht="75" x14ac:dyDescent="0.25">
      <c r="A23" s="2" t="s">
        <v>31</v>
      </c>
      <c r="B23" s="11">
        <v>15</v>
      </c>
      <c r="C23" s="21">
        <v>0</v>
      </c>
      <c r="D23" s="21">
        <v>0</v>
      </c>
      <c r="E23" s="11">
        <f t="shared" si="1"/>
        <v>0</v>
      </c>
    </row>
    <row r="24" spans="1:5" ht="75" x14ac:dyDescent="0.25">
      <c r="A24" s="2" t="s">
        <v>36</v>
      </c>
      <c r="B24" s="11">
        <v>10</v>
      </c>
      <c r="C24" s="21">
        <v>0</v>
      </c>
      <c r="D24" s="21">
        <v>0</v>
      </c>
      <c r="E24" s="11">
        <f t="shared" si="1"/>
        <v>0</v>
      </c>
    </row>
    <row r="25" spans="1:5" ht="45" x14ac:dyDescent="0.25">
      <c r="A25" s="2" t="s">
        <v>25</v>
      </c>
      <c r="B25" s="11">
        <v>20</v>
      </c>
      <c r="C25" s="21">
        <v>20</v>
      </c>
      <c r="D25" s="21">
        <v>200</v>
      </c>
      <c r="E25" s="11">
        <f t="shared" si="1"/>
        <v>80000</v>
      </c>
    </row>
    <row r="26" spans="1:5" ht="45" x14ac:dyDescent="0.25">
      <c r="A26" s="2" t="s">
        <v>30</v>
      </c>
      <c r="B26" s="11">
        <v>15</v>
      </c>
      <c r="C26" s="21">
        <v>0</v>
      </c>
      <c r="D26" s="21">
        <v>0</v>
      </c>
      <c r="E26" s="11">
        <f t="shared" si="1"/>
        <v>0</v>
      </c>
    </row>
    <row r="27" spans="1:5" ht="45" x14ac:dyDescent="0.25">
      <c r="A27" s="2" t="s">
        <v>35</v>
      </c>
      <c r="B27" s="11">
        <v>10</v>
      </c>
      <c r="C27" s="21">
        <v>0</v>
      </c>
      <c r="D27" s="21">
        <v>0</v>
      </c>
      <c r="E27" s="11">
        <f t="shared" si="1"/>
        <v>0</v>
      </c>
    </row>
    <row r="28" spans="1:5" ht="45" x14ac:dyDescent="0.25">
      <c r="A28" s="2" t="s">
        <v>26</v>
      </c>
      <c r="B28" s="11">
        <v>20</v>
      </c>
      <c r="C28" s="21">
        <v>20</v>
      </c>
      <c r="D28" s="21">
        <v>200</v>
      </c>
      <c r="E28" s="11">
        <f t="shared" si="1"/>
        <v>80000</v>
      </c>
    </row>
    <row r="29" spans="1:5" ht="45" x14ac:dyDescent="0.25">
      <c r="A29" s="2" t="s">
        <v>29</v>
      </c>
      <c r="B29" s="11">
        <v>15</v>
      </c>
      <c r="C29" s="21">
        <v>0</v>
      </c>
      <c r="D29" s="21">
        <v>0</v>
      </c>
      <c r="E29" s="11">
        <f t="shared" si="1"/>
        <v>0</v>
      </c>
    </row>
    <row r="30" spans="1:5" ht="45" x14ac:dyDescent="0.25">
      <c r="A30" s="2" t="s">
        <v>34</v>
      </c>
      <c r="B30" s="11">
        <v>10</v>
      </c>
      <c r="C30" s="21">
        <v>0</v>
      </c>
      <c r="D30" s="21">
        <v>0</v>
      </c>
      <c r="E30" s="11">
        <f t="shared" si="1"/>
        <v>0</v>
      </c>
    </row>
    <row r="31" spans="1:5" ht="45" x14ac:dyDescent="0.25">
      <c r="A31" s="2" t="s">
        <v>27</v>
      </c>
      <c r="B31" s="11">
        <v>20</v>
      </c>
      <c r="C31" s="21">
        <v>200</v>
      </c>
      <c r="D31" s="21">
        <v>200</v>
      </c>
      <c r="E31" s="11">
        <f t="shared" si="1"/>
        <v>800000</v>
      </c>
    </row>
    <row r="32" spans="1:5" ht="45" x14ac:dyDescent="0.25">
      <c r="A32" s="2" t="s">
        <v>28</v>
      </c>
      <c r="B32" s="11">
        <v>15</v>
      </c>
      <c r="C32" s="21">
        <v>0</v>
      </c>
      <c r="D32" s="21">
        <v>0</v>
      </c>
      <c r="E32" s="11">
        <f t="shared" si="1"/>
        <v>0</v>
      </c>
    </row>
    <row r="33" spans="1:5" ht="45" x14ac:dyDescent="0.25">
      <c r="A33" s="2" t="s">
        <v>33</v>
      </c>
      <c r="B33" s="15">
        <v>10</v>
      </c>
      <c r="C33" s="22">
        <v>0</v>
      </c>
      <c r="D33" s="21">
        <v>0</v>
      </c>
      <c r="E33" s="11">
        <f t="shared" si="1"/>
        <v>0</v>
      </c>
    </row>
    <row r="34" spans="1:5" x14ac:dyDescent="0.25">
      <c r="A34" s="41" t="s">
        <v>38</v>
      </c>
      <c r="B34" s="38"/>
      <c r="C34" s="38"/>
      <c r="D34" s="12">
        <f>SUM(D19:D33)</f>
        <v>975</v>
      </c>
      <c r="E34" s="16">
        <f>SUM(E19:E33)</f>
        <v>1082000</v>
      </c>
    </row>
    <row r="35" spans="1:5" x14ac:dyDescent="0.25">
      <c r="A35" s="42"/>
      <c r="B35" s="42"/>
      <c r="C35" s="42"/>
      <c r="D35" s="42"/>
      <c r="E35" s="42"/>
    </row>
    <row r="36" spans="1:5" ht="30" x14ac:dyDescent="0.25">
      <c r="A36" s="18" t="s">
        <v>39</v>
      </c>
      <c r="B36" s="38" t="s">
        <v>40</v>
      </c>
      <c r="C36" s="38"/>
      <c r="D36" s="38"/>
      <c r="E36" s="23">
        <v>300</v>
      </c>
    </row>
    <row r="37" spans="1:5" x14ac:dyDescent="0.25">
      <c r="A37" s="39"/>
      <c r="B37" s="39"/>
      <c r="C37" s="39"/>
      <c r="D37" s="39"/>
      <c r="E37" s="39"/>
    </row>
    <row r="38" spans="1:5" x14ac:dyDescent="0.25">
      <c r="A38" s="4" t="s">
        <v>41</v>
      </c>
      <c r="B38" s="38"/>
      <c r="C38" s="38"/>
      <c r="D38" s="38"/>
      <c r="E38" s="16">
        <f>E16+E34</f>
        <v>1772000</v>
      </c>
    </row>
    <row r="39" spans="1:5" ht="30" x14ac:dyDescent="0.25">
      <c r="A39" s="4" t="s">
        <v>42</v>
      </c>
      <c r="B39" s="38"/>
      <c r="C39" s="38"/>
      <c r="D39" s="38"/>
      <c r="E39" s="12">
        <f>E36</f>
        <v>300</v>
      </c>
    </row>
    <row r="40" spans="1:5" x14ac:dyDescent="0.25">
      <c r="A40" s="4" t="s">
        <v>43</v>
      </c>
      <c r="B40" s="38"/>
      <c r="C40" s="38"/>
      <c r="D40" s="38"/>
      <c r="E40" s="19">
        <f>E38/E39</f>
        <v>5906.666666666667</v>
      </c>
    </row>
    <row r="42" spans="1:5" x14ac:dyDescent="0.25">
      <c r="A42" s="37" t="s">
        <v>46</v>
      </c>
      <c r="B42" s="37"/>
      <c r="C42" s="37"/>
      <c r="D42" s="37"/>
      <c r="E42" s="37"/>
    </row>
    <row r="43" spans="1:5" x14ac:dyDescent="0.25">
      <c r="A43" s="37"/>
      <c r="B43" s="37"/>
      <c r="C43" s="37"/>
      <c r="D43" s="37"/>
      <c r="E43" s="37"/>
    </row>
    <row r="44" spans="1:5" x14ac:dyDescent="0.25">
      <c r="A44" s="37"/>
      <c r="B44" s="37"/>
      <c r="C44" s="37"/>
      <c r="D44" s="37"/>
      <c r="E44" s="37"/>
    </row>
    <row r="45" spans="1:5" x14ac:dyDescent="0.25">
      <c r="A45" s="37"/>
      <c r="B45" s="37"/>
      <c r="C45" s="37"/>
      <c r="D45" s="37"/>
      <c r="E45" s="37"/>
    </row>
    <row r="46" spans="1:5" x14ac:dyDescent="0.25">
      <c r="A46" s="37"/>
      <c r="B46" s="37"/>
      <c r="C46" s="37"/>
      <c r="D46" s="37"/>
      <c r="E46" s="37"/>
    </row>
    <row r="47" spans="1:5" x14ac:dyDescent="0.25">
      <c r="A47" s="37"/>
      <c r="B47" s="37"/>
      <c r="C47" s="37"/>
      <c r="D47" s="37"/>
      <c r="E47" s="37"/>
    </row>
    <row r="48" spans="1:5" x14ac:dyDescent="0.25">
      <c r="A48" s="37"/>
      <c r="B48" s="37"/>
      <c r="C48" s="37"/>
      <c r="D48" s="37"/>
      <c r="E48" s="37"/>
    </row>
    <row r="49" spans="1:5" x14ac:dyDescent="0.25">
      <c r="A49" s="37"/>
      <c r="B49" s="37"/>
      <c r="C49" s="37"/>
      <c r="D49" s="37"/>
      <c r="E49" s="37"/>
    </row>
  </sheetData>
  <mergeCells count="13">
    <mergeCell ref="A17:E17"/>
    <mergeCell ref="A34:C34"/>
    <mergeCell ref="A16:C16"/>
    <mergeCell ref="A35:E35"/>
    <mergeCell ref="A1:E1"/>
    <mergeCell ref="A2:E2"/>
    <mergeCell ref="A3:E3"/>
    <mergeCell ref="A42:E49"/>
    <mergeCell ref="B36:D36"/>
    <mergeCell ref="A37:E37"/>
    <mergeCell ref="B38:D38"/>
    <mergeCell ref="B39:D39"/>
    <mergeCell ref="B40:D4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12C502B9DC8684BB5A90E8C4DC9210A" ma:contentTypeVersion="3" ma:contentTypeDescription="Create a new document." ma:contentTypeScope="" ma:versionID="f704abab108d53e249bc555855b5c659">
  <xsd:schema xmlns:xsd="http://www.w3.org/2001/XMLSchema" xmlns:xs="http://www.w3.org/2001/XMLSchema" xmlns:p="http://schemas.microsoft.com/office/2006/metadata/properties" xmlns:ns3="5f31ef2c-e008-4e06-9040-9ca8eb245dd0" targetNamespace="http://schemas.microsoft.com/office/2006/metadata/properties" ma:root="true" ma:fieldsID="95b569de02463e8ffd97a16f8126ffb0" ns3:_="">
    <xsd:import namespace="5f31ef2c-e008-4e06-9040-9ca8eb245dd0"/>
    <xsd:element name="properties">
      <xsd:complexType>
        <xsd:sequence>
          <xsd:element name="documentManagement">
            <xsd:complexType>
              <xsd:all>
                <xsd:element ref="ns3:MediaServiceMetadata" minOccurs="0"/>
                <xsd:element ref="ns3:MediaServiceFastMetadata"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31ef2c-e008-4e06-9040-9ca8eb245dd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9B42D7-BBC9-4836-8EB2-B3B5B23E8B7F}">
  <ds:schemaRefs>
    <ds:schemaRef ds:uri="http://purl.org/dc/elements/1.1/"/>
    <ds:schemaRef ds:uri="http://www.w3.org/XML/1998/namespace"/>
    <ds:schemaRef ds:uri="http://schemas.microsoft.com/office/2006/documentManagement/types"/>
    <ds:schemaRef ds:uri="http://schemas.microsoft.com/office/2006/metadata/properties"/>
    <ds:schemaRef ds:uri="http://purl.org/dc/terms/"/>
    <ds:schemaRef ds:uri="http://schemas.openxmlformats.org/package/2006/metadata/core-properties"/>
    <ds:schemaRef ds:uri="5f31ef2c-e008-4e06-9040-9ca8eb245dd0"/>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12A3F1AC-F964-4077-AE1F-4AADB6D198B2}">
  <ds:schemaRefs>
    <ds:schemaRef ds:uri="http://schemas.microsoft.com/sharepoint/v3/contenttype/forms"/>
  </ds:schemaRefs>
</ds:datastoreItem>
</file>

<file path=customXml/itemProps3.xml><?xml version="1.0" encoding="utf-8"?>
<ds:datastoreItem xmlns:ds="http://schemas.openxmlformats.org/officeDocument/2006/customXml" ds:itemID="{75F631F5-1C62-463E-B556-FFCC8034E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f31ef2c-e008-4e06-9040-9ca8eb245d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Brandon-Friedman, David</dc:creator>
  <cp:lastModifiedBy>Susan Faltynski</cp:lastModifiedBy>
  <dcterms:created xsi:type="dcterms:W3CDTF">2019-10-10T17:36:29Z</dcterms:created>
  <dcterms:modified xsi:type="dcterms:W3CDTF">2024-01-17T17:31:55Z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0x010100012C502B9DC8684BB5A90E8C4DC9210A</vt:lpwstr>
  </property>
</Properties>
</file>